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80" windowWidth="1908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<sst xmlns="http://schemas.openxmlformats.org/spreadsheetml/2006/main" count="24" uniqueCount="23">
  <si>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Kategorie</t>
  </si>
  <si>
    <t>Anz. Richtige</t>
  </si>
  <si>
    <t>Glückzahl</t>
  </si>
  <si>
    <t>Gewinn [CHF]</t>
  </si>
  <si>
    <t>Gewinnchance P (1-6)</t>
  </si>
  <si>
    <t>Gewinnchance tot</t>
  </si>
  <si>
    <t>Erwartungswert</t>
  </si>
  <si>
    <t>Wahrscheinlichkeit kumulativ</t>
  </si>
  <si>
    <t>Möglichkeiten total</t>
  </si>
  <si>
    <t>Kontrolle</t>
  </si>
  <si>
    <t>49 + 10</t>
  </si>
  <si>
    <t>Beitrag Erwartungswert [CHF]</t>
  </si>
  <si>
    <t>Beitrag Varianz [CHF]</t>
  </si>
  <si>
    <t>Varianz</t>
  </si>
  <si>
    <t>sigma</t>
  </si>
  <si>
    <t>Anzahl Kugeln</t>
  </si>
  <si>
    <t>Glückzahlen</t>
  </si>
  <si>
    <t xml:space="preserve">Wahrscheinlichkeit </t>
  </si>
  <si>
    <t>Wahrscheinlichkeitsverteilung</t>
  </si>
  <si>
    <t>Programmieren:</t>
  </si>
  <si>
    <t>=Kombinationen(10,5)</t>
  </si>
  <si>
    <t>Gewinnchance Glückzahl P</t>
  </si>
  <si>
    <t>Index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</si>
</sst>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F1">
      <selection activeCell="P2" sqref="P2"/>
    </sheetView>
  </sheetViews>
  <sheetFormatPr defaultColWidth="9.140625" defaultRowHeight="12.75"/>
  <cols>
    <col min="2" max="2" width="24.00390625" style="0" customWidth="1"/>
    <col min="3" max="3" width="12.00390625" style="0" bestFit="1" customWidth="1"/>
    <col min="4" max="4" width="13.7109375" style="0" customWidth="1"/>
    <col min="5" max="6" width="12.00390625" style="0" bestFit="1" customWidth="1"/>
    <col min="10" max="11" width="12.00390625" style="0" bestFit="1" customWidth="1"/>
  </cols>
  <sheetData>
    <row r="1" spans="2:3" ht="12">
      <c r="B1" t="s">
        <v>19</v>
      </c>
      <c r="C1" s="8" t="s">
        <v>20</v>
      </c>
    </row>
    <row r="3" spans="2:5" ht="12">
      <c r="B3" t="s">
        <v>15</v>
      </c>
      <c r="C3">
        <v>42</v>
      </c>
      <c r="D3" t="s">
        <v>8</v>
      </c>
      <c r="E3">
        <f>(FACT($C$3)/FACT(6)/FACT($C$3-6))</f>
        <v>5245785.999999999</v>
      </c>
    </row>
    <row r="4" spans="2:3" ht="12">
      <c r="B4" t="s">
        <v>16</v>
      </c>
      <c r="C4">
        <v>6</v>
      </c>
    </row>
    <row r="6" spans="2:11" s="3" customFormat="1" ht="12">
      <c r="B6" s="4" t="s">
        <v>0</v>
      </c>
      <c r="C6" s="2">
        <v>9</v>
      </c>
      <c r="D6" s="2">
        <v>8</v>
      </c>
      <c r="E6" s="2">
        <v>7</v>
      </c>
      <c r="F6" s="2">
        <v>6</v>
      </c>
      <c r="G6" s="2">
        <v>5</v>
      </c>
      <c r="H6" s="2">
        <v>4</v>
      </c>
      <c r="I6" s="2">
        <v>3</v>
      </c>
      <c r="J6" s="2">
        <v>2</v>
      </c>
      <c r="K6" s="2">
        <v>1</v>
      </c>
    </row>
    <row r="7" spans="2:11" ht="12">
      <c r="B7" s="5" t="s">
        <v>1</v>
      </c>
      <c r="C7">
        <v>0</v>
      </c>
      <c r="D7">
        <v>3</v>
      </c>
      <c r="E7">
        <v>3</v>
      </c>
      <c r="F7">
        <v>4</v>
      </c>
      <c r="G7">
        <v>4</v>
      </c>
      <c r="H7">
        <v>5</v>
      </c>
      <c r="I7">
        <v>5</v>
      </c>
      <c r="J7">
        <v>6</v>
      </c>
      <c r="K7">
        <v>6</v>
      </c>
    </row>
    <row r="8" spans="2:11" ht="12">
      <c r="B8" s="5" t="s">
        <v>2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>
        <v>1</v>
      </c>
      <c r="J8">
        <v>0</v>
      </c>
      <c r="K8">
        <v>1</v>
      </c>
    </row>
    <row r="9" spans="2:11" ht="12">
      <c r="B9" s="5" t="s">
        <v>3</v>
      </c>
      <c r="C9">
        <v>0</v>
      </c>
      <c r="D9">
        <v>10</v>
      </c>
      <c r="E9">
        <v>25</v>
      </c>
      <c r="F9">
        <v>75</v>
      </c>
      <c r="G9">
        <v>150</v>
      </c>
      <c r="H9">
        <v>1000</v>
      </c>
      <c r="I9">
        <v>10000</v>
      </c>
      <c r="J9">
        <f>10^6</f>
        <v>1000000</v>
      </c>
      <c r="K9">
        <f>27*10^6</f>
        <v>27000000</v>
      </c>
    </row>
    <row r="10" spans="2:11" ht="12">
      <c r="B10" s="5" t="s">
        <v>4</v>
      </c>
      <c r="C10">
        <f>FACT(6)/FACT(C7)/FACT(6-C7)*FACT($C$3-6)/FACT(6-C7)/FACT($C$3+C7-12)/$E$3</f>
        <v>0.37130603497740866</v>
      </c>
      <c r="D10">
        <f>FACT(6)/FACT(D7)/FACT(6-D7)*FACT($C$3-6)/FACT(6-D7)/FACT($C$3+D7-12)/$E$3</f>
        <v>0.027221850071657522</v>
      </c>
      <c r="E10">
        <f aca="true" t="shared" si="0" ref="D10:K10">FACT(6)/FACT(E7)/FACT(6-E7)*FACT($C$3-6)/FACT(6-E7)/FACT($C$3+E7-12)/$E$3</f>
        <v>0.027221850071657522</v>
      </c>
      <c r="F10">
        <f t="shared" si="0"/>
        <v>0.0018014459606243958</v>
      </c>
      <c r="G10">
        <f t="shared" si="0"/>
        <v>0.0018014459606243958</v>
      </c>
      <c r="H10">
        <f t="shared" si="0"/>
        <v>4.117590767141475E-05</v>
      </c>
      <c r="I10">
        <f t="shared" si="0"/>
        <v>4.117590767141475E-05</v>
      </c>
      <c r="J10">
        <f t="shared" si="0"/>
        <v>1.9062920218247564E-07</v>
      </c>
      <c r="K10">
        <f t="shared" si="0"/>
        <v>1.9062920218247564E-07</v>
      </c>
    </row>
    <row r="11" spans="2:11" ht="12">
      <c r="B11" s="5" t="s">
        <v>21</v>
      </c>
      <c r="C11">
        <f>BINOMDIST(C8,1,1/$C$4,FALSE)</f>
        <v>0.8333333333333334</v>
      </c>
      <c r="D11">
        <f aca="true" t="shared" si="1" ref="D11:K11">BINOMDIST(D8,1,1/$C$4,FALSE)</f>
        <v>0.8333333333333334</v>
      </c>
      <c r="E11">
        <f t="shared" si="1"/>
        <v>0.16666666666666669</v>
      </c>
      <c r="F11">
        <f t="shared" si="1"/>
        <v>0.8333333333333334</v>
      </c>
      <c r="G11">
        <f t="shared" si="1"/>
        <v>0.16666666666666669</v>
      </c>
      <c r="H11">
        <f t="shared" si="1"/>
        <v>0.8333333333333334</v>
      </c>
      <c r="I11">
        <f t="shared" si="1"/>
        <v>0.16666666666666669</v>
      </c>
      <c r="J11">
        <f t="shared" si="1"/>
        <v>0.8333333333333334</v>
      </c>
      <c r="K11">
        <f t="shared" si="1"/>
        <v>0.16666666666666669</v>
      </c>
    </row>
    <row r="12" spans="2:11" ht="12">
      <c r="B12" s="5" t="s">
        <v>5</v>
      </c>
      <c r="C12">
        <f aca="true" t="shared" si="2" ref="C12:K12">C11*C10</f>
        <v>0.30942169581450724</v>
      </c>
      <c r="D12">
        <f t="shared" si="2"/>
        <v>0.0226848750597146</v>
      </c>
      <c r="E12">
        <f t="shared" si="2"/>
        <v>0.004536975011942921</v>
      </c>
      <c r="F12">
        <f t="shared" si="2"/>
        <v>0.0015012049671869966</v>
      </c>
      <c r="G12">
        <f t="shared" si="2"/>
        <v>0.00030024099343739936</v>
      </c>
      <c r="H12">
        <f t="shared" si="2"/>
        <v>3.431325639284563E-05</v>
      </c>
      <c r="I12">
        <f t="shared" si="2"/>
        <v>6.8626512785691266E-06</v>
      </c>
      <c r="J12">
        <f t="shared" si="2"/>
        <v>1.5885766848539638E-07</v>
      </c>
      <c r="K12">
        <f t="shared" si="2"/>
        <v>3.177153369707928E-08</v>
      </c>
    </row>
    <row r="14" ht="12">
      <c r="A14" s="1" t="s">
        <v>18</v>
      </c>
    </row>
    <row r="15" spans="2:11" ht="12">
      <c r="B15" s="4" t="s">
        <v>22</v>
      </c>
      <c r="C15" s="2">
        <v>0</v>
      </c>
      <c r="D15" s="2">
        <f>C15+1</f>
        <v>1</v>
      </c>
      <c r="E15" s="2">
        <f aca="true" t="shared" si="3" ref="E15:K15">D15+1</f>
        <v>2</v>
      </c>
      <c r="F15" s="2">
        <f t="shared" si="3"/>
        <v>3</v>
      </c>
      <c r="G15" s="2">
        <f t="shared" si="3"/>
        <v>4</v>
      </c>
      <c r="H15" s="2">
        <f t="shared" si="3"/>
        <v>5</v>
      </c>
      <c r="I15" s="2">
        <f t="shared" si="3"/>
        <v>6</v>
      </c>
      <c r="J15" s="2">
        <f t="shared" si="3"/>
        <v>7</v>
      </c>
      <c r="K15" s="2">
        <f t="shared" si="3"/>
        <v>8</v>
      </c>
    </row>
    <row r="16" spans="2:11" ht="21" customHeight="1">
      <c r="B16" s="7" t="s">
        <v>17</v>
      </c>
      <c r="C16">
        <f>1-SUM(D12:I12)</f>
        <v>0.9709355280600467</v>
      </c>
      <c r="D16">
        <f>D12</f>
        <v>0.0226848750597146</v>
      </c>
      <c r="E16">
        <f aca="true" t="shared" si="4" ref="E16:K16">E12</f>
        <v>0.004536975011942921</v>
      </c>
      <c r="F16">
        <f t="shared" si="4"/>
        <v>0.0015012049671869966</v>
      </c>
      <c r="G16">
        <f t="shared" si="4"/>
        <v>0.00030024099343739936</v>
      </c>
      <c r="H16">
        <f t="shared" si="4"/>
        <v>3.431325639284563E-05</v>
      </c>
      <c r="I16">
        <f t="shared" si="4"/>
        <v>6.8626512785691266E-06</v>
      </c>
      <c r="J16">
        <f t="shared" si="4"/>
        <v>1.5885766848539638E-07</v>
      </c>
      <c r="K16">
        <f t="shared" si="4"/>
        <v>3.177153369707928E-08</v>
      </c>
    </row>
    <row r="17" spans="2:9" ht="12">
      <c r="B17" s="5" t="s">
        <v>7</v>
      </c>
      <c r="C17" s="6">
        <f>1-SUM(D12:K12)</f>
        <v>0.9709353374308445</v>
      </c>
      <c r="D17" s="6">
        <f aca="true" t="shared" si="5" ref="D17:I17">C17+D12</f>
        <v>0.9936202124905591</v>
      </c>
      <c r="E17" s="6">
        <f t="shared" si="5"/>
        <v>0.998157187502502</v>
      </c>
      <c r="F17" s="6">
        <f t="shared" si="5"/>
        <v>0.999658392469689</v>
      </c>
      <c r="G17" s="6">
        <f t="shared" si="5"/>
        <v>0.9999586334631264</v>
      </c>
      <c r="H17" s="6">
        <f t="shared" si="5"/>
        <v>0.9999929467195192</v>
      </c>
      <c r="I17" s="6">
        <f t="shared" si="5"/>
        <v>0.9999998093707978</v>
      </c>
    </row>
    <row r="18" spans="2:14" ht="12">
      <c r="B18" s="4" t="s">
        <v>11</v>
      </c>
      <c r="C18" s="6">
        <f aca="true" t="shared" si="6" ref="C18:K18">C12*C9</f>
        <v>0</v>
      </c>
      <c r="D18" s="6">
        <f t="shared" si="6"/>
        <v>0.22684875059714601</v>
      </c>
      <c r="E18" s="6">
        <f t="shared" si="6"/>
        <v>0.11342437529857302</v>
      </c>
      <c r="F18" s="6">
        <f t="shared" si="6"/>
        <v>0.11259037253902475</v>
      </c>
      <c r="G18" s="6">
        <f t="shared" si="6"/>
        <v>0.04503614901560991</v>
      </c>
      <c r="H18" s="6">
        <f t="shared" si="6"/>
        <v>0.03431325639284563</v>
      </c>
      <c r="I18" s="6">
        <f t="shared" si="6"/>
        <v>0.06862651278569126</v>
      </c>
      <c r="J18" s="6">
        <f t="shared" si="6"/>
        <v>0.15885766848539637</v>
      </c>
      <c r="K18" s="6">
        <f t="shared" si="6"/>
        <v>0.8578314098211405</v>
      </c>
      <c r="L18" t="s">
        <v>6</v>
      </c>
      <c r="M18">
        <f>SUM(C18:K18)</f>
        <v>1.6175284949354274</v>
      </c>
      <c r="N18">
        <f>M18-2.5</f>
        <v>-0.8824715050645726</v>
      </c>
    </row>
    <row r="19" spans="2:13" ht="12">
      <c r="B19" s="7" t="s">
        <v>12</v>
      </c>
      <c r="C19">
        <f aca="true" t="shared" si="7" ref="C19:K19">C12*(C9-M$18)^2</f>
        <v>0.8095704397336008</v>
      </c>
      <c r="D19">
        <f t="shared" si="7"/>
        <v>2.6865286042866687</v>
      </c>
      <c r="E19">
        <f t="shared" si="7"/>
        <v>2.835609382464326</v>
      </c>
      <c r="F19">
        <f t="shared" si="7"/>
        <v>8.444277940426856</v>
      </c>
      <c r="G19">
        <f t="shared" si="7"/>
        <v>6.755422352341485</v>
      </c>
      <c r="H19">
        <f t="shared" si="7"/>
        <v>34.31325639284563</v>
      </c>
      <c r="I19">
        <f t="shared" si="7"/>
        <v>686.2651278569126</v>
      </c>
      <c r="J19">
        <f t="shared" si="7"/>
        <v>158857.66848539637</v>
      </c>
      <c r="K19">
        <f t="shared" si="7"/>
        <v>23161448.065170795</v>
      </c>
      <c r="L19" t="s">
        <v>13</v>
      </c>
      <c r="M19">
        <f>SUM(C19:K19)</f>
        <v>23321047.84344916</v>
      </c>
    </row>
    <row r="20" spans="12:13" ht="12">
      <c r="L20" t="s">
        <v>14</v>
      </c>
      <c r="M20">
        <f>SQRT(M19)</f>
        <v>4829.187078944981</v>
      </c>
    </row>
    <row r="21" spans="1:11" ht="12">
      <c r="A21" t="s">
        <v>9</v>
      </c>
      <c r="B21" t="s">
        <v>5</v>
      </c>
      <c r="C21">
        <v>0.3923684779605222</v>
      </c>
      <c r="D21">
        <v>0.01588536348018308</v>
      </c>
      <c r="E21">
        <v>0.001765040386687009</v>
      </c>
      <c r="F21">
        <v>0.0008717577519612671</v>
      </c>
      <c r="G21">
        <v>9.68619724401408E-05</v>
      </c>
      <c r="H21">
        <v>1.6604909561166987E-05</v>
      </c>
      <c r="I21">
        <v>1.8449899512407765E-06</v>
      </c>
      <c r="J21">
        <v>6.436011457816662E-08</v>
      </c>
      <c r="K21">
        <v>7.151123842018513E-09</v>
      </c>
    </row>
    <row r="22" ht="12">
      <c r="A22" t="s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dadams</dc:creator>
  <cp:keywords/>
  <dc:description/>
  <cp:lastModifiedBy>dadams</cp:lastModifiedBy>
  <dcterms:created xsi:type="dcterms:W3CDTF">2019-04-02T07:50:30Z</dcterms:created>
  <dcterms:modified xsi:type="dcterms:W3CDTF">2019-04-10T09:36:17Z</dcterms:modified>
  <cp:category/>
  <cp:version/>
  <cp:contentType/>
  <cp:contentStatus/>
</cp:coreProperties>
</file>